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F18" i="1" l="1"/>
  <c r="E12" i="1" l="1"/>
  <c r="E8" i="1"/>
  <c r="E14" i="1"/>
  <c r="E7" i="1"/>
  <c r="E6" i="1" s="1"/>
  <c r="E5" i="1" s="1"/>
  <c r="F5" i="1" s="1"/>
  <c r="E13" i="1"/>
  <c r="D17" i="1" l="1"/>
  <c r="E17" i="1" l="1"/>
  <c r="C17" i="1" l="1"/>
  <c r="F17" i="1" l="1"/>
  <c r="C21" i="1" s="1"/>
</calcChain>
</file>

<file path=xl/sharedStrings.xml><?xml version="1.0" encoding="utf-8"?>
<sst xmlns="http://schemas.openxmlformats.org/spreadsheetml/2006/main" count="39" uniqueCount="39">
  <si>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</si>
  <si>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</si>
  <si>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</si>
  <si>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</si>
  <si>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</si>
  <si>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</si>
  <si>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</si>
  <si>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Аварийно-техническая служба</t>
  </si>
  <si>
    <t>1.5</t>
  </si>
  <si>
    <t>1.6</t>
  </si>
  <si>
    <t>1.2</t>
  </si>
  <si>
    <r>
      <t>Содержание и текущий ремонт жилого фонда (24,17 руб/м</t>
    </r>
    <r>
      <rPr>
        <b/>
        <sz val="9"/>
        <color theme="1"/>
        <rFont val="Calibri"/>
        <family val="2"/>
        <charset val="204"/>
      </rPr>
      <t>²</t>
    </r>
    <r>
      <rPr>
        <b/>
        <sz val="9"/>
        <color theme="1"/>
        <rFont val="Calibri"/>
        <family val="2"/>
        <charset val="204"/>
        <scheme val="minor"/>
      </rPr>
      <t>):</t>
    </r>
  </si>
  <si>
    <t xml:space="preserve">Содержание и текущий ремонт лифтов, ежегодное освидетельствование, страхование лифтов </t>
  </si>
  <si>
    <t xml:space="preserve">Остаток средств от Начисления  за 2013 - 2014г. = </t>
  </si>
  <si>
    <t>тыс. руб.</t>
  </si>
  <si>
    <t>1.1.1</t>
  </si>
  <si>
    <t>ЗП (налоги) технического персонала</t>
  </si>
  <si>
    <t>Обслуживание ОДПУ, ИТП, узлов учета</t>
  </si>
  <si>
    <t>ОТЧЁТ ООО УК "ФРЕГАТ" О ВЫПОЛНЕНИИ ДОГОВОРА УПРАВЛЕНИЯ МНОГОКВАРТИРНЫМ ДОМОМ ПЕРЕД СОБСТВЕННИКАМИ                                                 ПО АДРЕСУ: 660025, Г. КРАСНОЯРСК, УЛ. ШЕЛКОВАЯ, 4а  ЗА 2016Г.</t>
  </si>
  <si>
    <t>Начислено собств-кам в 2016г.</t>
  </si>
  <si>
    <t>Оплачено собств-ками                             в 2016г.</t>
  </si>
  <si>
    <t>Фактические расходы в 2016г.</t>
  </si>
  <si>
    <t>1.1.2</t>
  </si>
  <si>
    <t>Товары и материалы для С и ТР ЖФ</t>
  </si>
  <si>
    <t>1.1.3</t>
  </si>
  <si>
    <t>1.1.4</t>
  </si>
  <si>
    <t>Услуги подрядчиков по С и ТР ЖФ</t>
  </si>
  <si>
    <t>1.1.5</t>
  </si>
  <si>
    <t>Энергосбережение и содержание электрических сетей, ОД оборудования</t>
  </si>
  <si>
    <r>
      <t>Управление многоквартирным домом = 7,251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</si>
  <si>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16,919 руб/м²</t>
  </si>
  <si>
    <t>2.</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</si>
  <si>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</si>
  <si>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r>
      <t>Остаток средств от Начисления за 2016г.</t>
    </r>
    <r>
      <rPr>
        <sz val="9"/>
        <color theme="1"/>
        <rFont val="Calibri"/>
        <family val="2"/>
        <charset val="204"/>
      </rPr>
      <t>**</t>
    </r>
  </si>
  <si>
    <t>** Остаток средств от начисления по статье "Содержание и текущий ремонт жилого фонда"                                                                      на 31.12.2016г = 5 976,4 руб.</t>
  </si>
  <si>
    <t>Текущая задолженность собственников на 31.12.2016 г. по жилищно - коммунальным услугам = 408 876,61 руб.</t>
  </si>
  <si>
    <r>
      <t>Сдача в аренду общедомового имущества</t>
    </r>
    <r>
      <rPr>
        <b/>
        <sz val="9"/>
        <color theme="1"/>
        <rFont val="Calibri"/>
        <family val="2"/>
        <charset val="204"/>
      </rPr>
      <t>***</t>
    </r>
  </si>
  <si>
    <t>Содержание придомовой территории</t>
  </si>
  <si>
    <r>
      <t>**</t>
    </r>
    <r>
      <rPr>
        <b/>
        <sz val="9.5"/>
        <color theme="1"/>
        <rFont val="Calibri"/>
        <family val="2"/>
        <charset val="204"/>
      </rPr>
      <t>*</t>
    </r>
    <r>
      <rPr>
        <b/>
        <sz val="9.5"/>
        <color theme="1"/>
        <rFont val="Calibri"/>
        <family val="2"/>
        <charset val="204"/>
        <scheme val="minor"/>
      </rPr>
      <t xml:space="preserve"> Остаток средств от начисления по статье "Сдача в аренду общедомового имущества"                                                                      на 31.12.2016г = 17 000,00 руб.</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</si>
</sst>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b/>
      <sz val="9.5"/>
      <color theme="1"/>
      <name val="Calibri"/>
      <family val="2"/>
      <charset val="204"/>
      <scheme val="minor"/>
    </font>
    <font>
      <sz val="10"/>
      <color theme="1"/>
      <name val="Calibri"/>
      <family val="2"/>
      <charset val="204"/>
      <scheme val="minor"/>
    </font>
    <font>
      <sz val="9"/>
      <color theme="1"/>
      <name val="Calibri"/>
      <family val="2"/>
      <charset val="204"/>
    </font>
    <font>
      <b/>
      <sz val="9.5"/>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 fontId="5" fillId="0" borderId="0" xfId="0" applyNumberFormat="1" applyFont="1" applyAlignment="1">
      <alignment horizontal="left" vertical="center"/>
    </xf>
    <xf numFmtId="0" fontId="5" fillId="0" borderId="0" xfId="0" applyFont="1" applyAlignment="1">
      <alignment vertical="center"/>
    </xf>
    <xf numFmtId="4" fontId="1" fillId="2" borderId="1" xfId="0" applyNumberFormat="1" applyFont="1" applyFill="1" applyBorder="1" applyAlignment="1">
      <alignment horizontal="right" vertical="center"/>
    </xf>
    <xf numFmtId="49"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49" fontId="7"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6"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topLeftCell="A19" zoomScale="137" zoomScaleNormal="137" workbookViewId="0">
      <selection activeCell="A24" sqref="A24:F24"/>
    </sheetView>
  </sheetViews>
  <sheetFormatPr defaultRowHeight="32.25" customHeight="1" x14ac:dyDescent="0.25"/>
  <cols>
    <col min="1" max="1" width="3.7109375" style="9" customWidth="1"/>
    <col min="2" max="2" width="43" style="1" customWidth="1"/>
    <col min="3" max="3" width="11.7109375" style="1" customWidth="1"/>
    <col min="4" max="4" width="10.5703125" style="1" customWidth="1"/>
    <col min="5" max="5" width="12.42578125" style="1" customWidth="1"/>
    <col min="6" max="6" width="13.5703125" style="1" customWidth="1"/>
    <col min="7" max="16384" width="9.140625" style="1"/>
  </cols>
  <sheetData>
    <row r="1" spans="1:8" ht="7.5" customHeight="1" x14ac:dyDescent="0.25">
      <c r="A1" s="30"/>
      <c r="B1" s="30"/>
      <c r="C1" s="30"/>
      <c r="D1" s="30"/>
      <c r="E1" s="30"/>
      <c r="F1" s="30"/>
    </row>
    <row r="2" spans="1:8" ht="6.75" customHeight="1" x14ac:dyDescent="0.25"/>
    <row r="3" spans="1:8" ht="30.75" customHeight="1" x14ac:dyDescent="0.25">
      <c r="A3" s="32" t="s">
        <v>18</v>
      </c>
      <c r="B3" s="32"/>
      <c r="C3" s="32"/>
      <c r="D3" s="32"/>
      <c r="E3" s="32"/>
      <c r="F3" s="32"/>
    </row>
    <row r="4" spans="1:8" ht="48" customHeight="1" x14ac:dyDescent="0.25">
      <c r="A4" s="36" t="s">
        <v>11</v>
      </c>
      <c r="B4" s="37"/>
      <c r="C4" s="2" t="s">
        <v>19</v>
      </c>
      <c r="D4" s="3" t="s">
        <v>20</v>
      </c>
      <c r="E4" s="3" t="s">
        <v>21</v>
      </c>
      <c r="F4" s="3" t="s">
        <v>33</v>
      </c>
    </row>
    <row r="5" spans="1:8" ht="39.75" customHeight="1" x14ac:dyDescent="0.25">
      <c r="A5" s="4" t="s">
        <v>0</v>
      </c>
      <c r="B5" s="5" t="s">
        <v>30</v>
      </c>
      <c r="C5" s="38">
        <v>1340361.8500000001</v>
      </c>
      <c r="D5" s="33">
        <v>1202847.47</v>
      </c>
      <c r="E5" s="16">
        <f>E6+E12+E13+E14+E15+E16</f>
        <v>1361226.34</v>
      </c>
      <c r="F5" s="38">
        <f>C5-E5</f>
        <v>-20864.489999999991</v>
      </c>
    </row>
    <row r="6" spans="1:8" ht="54.75" customHeight="1" x14ac:dyDescent="0.25">
      <c r="A6" s="6" t="s">
        <v>1</v>
      </c>
      <c r="B6" s="7" t="s">
        <v>5</v>
      </c>
      <c r="C6" s="39"/>
      <c r="D6" s="33"/>
      <c r="E6" s="16">
        <f>E7+E8+E9+E10+E11</f>
        <v>510143.70000000007</v>
      </c>
      <c r="F6" s="39"/>
      <c r="H6" s="10"/>
    </row>
    <row r="7" spans="1:8" ht="21" customHeight="1" x14ac:dyDescent="0.25">
      <c r="A7" s="19" t="s">
        <v>15</v>
      </c>
      <c r="B7" s="20" t="s">
        <v>16</v>
      </c>
      <c r="C7" s="39"/>
      <c r="D7" s="33"/>
      <c r="E7" s="21">
        <f>59092.47+343935.71</f>
        <v>403028.18000000005</v>
      </c>
      <c r="F7" s="39"/>
      <c r="H7" s="10"/>
    </row>
    <row r="8" spans="1:8" ht="21" customHeight="1" x14ac:dyDescent="0.25">
      <c r="A8" s="19" t="s">
        <v>22</v>
      </c>
      <c r="B8" s="20" t="s">
        <v>23</v>
      </c>
      <c r="C8" s="39"/>
      <c r="D8" s="33"/>
      <c r="E8" s="21">
        <f>12108.37+180.82</f>
        <v>12289.19</v>
      </c>
      <c r="F8" s="39"/>
      <c r="H8" s="10"/>
    </row>
    <row r="9" spans="1:8" ht="21" customHeight="1" x14ac:dyDescent="0.25">
      <c r="A9" s="19" t="s">
        <v>24</v>
      </c>
      <c r="B9" s="20" t="s">
        <v>37</v>
      </c>
      <c r="C9" s="39"/>
      <c r="D9" s="33"/>
      <c r="E9" s="21">
        <v>64616.83</v>
      </c>
      <c r="F9" s="39"/>
      <c r="H9" s="10"/>
    </row>
    <row r="10" spans="1:8" ht="21" customHeight="1" x14ac:dyDescent="0.25">
      <c r="A10" s="19" t="s">
        <v>25</v>
      </c>
      <c r="B10" s="20" t="s">
        <v>26</v>
      </c>
      <c r="C10" s="39"/>
      <c r="D10" s="33"/>
      <c r="E10" s="21">
        <v>920.45</v>
      </c>
      <c r="F10" s="39"/>
      <c r="H10" s="10"/>
    </row>
    <row r="11" spans="1:8" ht="21" customHeight="1" x14ac:dyDescent="0.25">
      <c r="A11" s="19" t="s">
        <v>27</v>
      </c>
      <c r="B11" s="20" t="s">
        <v>28</v>
      </c>
      <c r="C11" s="39"/>
      <c r="D11" s="33"/>
      <c r="E11" s="21">
        <v>29289.05</v>
      </c>
      <c r="F11" s="39"/>
      <c r="H11" s="10"/>
    </row>
    <row r="12" spans="1:8" ht="22.5" customHeight="1" x14ac:dyDescent="0.25">
      <c r="A12" s="6" t="s">
        <v>10</v>
      </c>
      <c r="B12" s="7" t="s">
        <v>7</v>
      </c>
      <c r="C12" s="39"/>
      <c r="D12" s="33"/>
      <c r="E12" s="18">
        <f>7770+25371</f>
        <v>33141</v>
      </c>
      <c r="F12" s="39"/>
    </row>
    <row r="13" spans="1:8" ht="22.5" customHeight="1" x14ac:dyDescent="0.25">
      <c r="A13" s="6" t="s">
        <v>2</v>
      </c>
      <c r="B13" s="7" t="s">
        <v>17</v>
      </c>
      <c r="C13" s="39"/>
      <c r="D13" s="33"/>
      <c r="E13" s="18">
        <f>102499.92</f>
        <v>102499.92</v>
      </c>
      <c r="F13" s="39"/>
    </row>
    <row r="14" spans="1:8" ht="30" customHeight="1" x14ac:dyDescent="0.25">
      <c r="A14" s="6" t="s">
        <v>3</v>
      </c>
      <c r="B14" s="7" t="s">
        <v>12</v>
      </c>
      <c r="C14" s="39"/>
      <c r="D14" s="33"/>
      <c r="E14" s="18">
        <f>239767.86</f>
        <v>239767.86</v>
      </c>
      <c r="F14" s="39"/>
    </row>
    <row r="15" spans="1:8" ht="22.5" customHeight="1" x14ac:dyDescent="0.25">
      <c r="A15" s="6" t="s">
        <v>8</v>
      </c>
      <c r="B15" s="11" t="s">
        <v>6</v>
      </c>
      <c r="C15" s="39"/>
      <c r="D15" s="33"/>
      <c r="E15" s="16">
        <v>73565.3</v>
      </c>
      <c r="F15" s="39"/>
    </row>
    <row r="16" spans="1:8" ht="22.5" customHeight="1" x14ac:dyDescent="0.25">
      <c r="A16" s="6" t="s">
        <v>9</v>
      </c>
      <c r="B16" s="11" t="s">
        <v>29</v>
      </c>
      <c r="C16" s="40"/>
      <c r="D16" s="33"/>
      <c r="E16" s="16">
        <v>402108.56</v>
      </c>
      <c r="F16" s="40"/>
    </row>
    <row r="17" spans="1:6" ht="22.5" customHeight="1" x14ac:dyDescent="0.25">
      <c r="A17" s="34" t="s">
        <v>4</v>
      </c>
      <c r="B17" s="35"/>
      <c r="C17" s="8">
        <f>C5+C16</f>
        <v>1340361.8500000001</v>
      </c>
      <c r="D17" s="15">
        <f>D5</f>
        <v>1202847.47</v>
      </c>
      <c r="E17" s="14">
        <f>E5</f>
        <v>1361226.34</v>
      </c>
      <c r="F17" s="14">
        <f>F5</f>
        <v>-20864.489999999991</v>
      </c>
    </row>
    <row r="18" spans="1:6" ht="22.5" customHeight="1" x14ac:dyDescent="0.25">
      <c r="A18" s="27" t="s">
        <v>31</v>
      </c>
      <c r="B18" s="28" t="s">
        <v>36</v>
      </c>
      <c r="C18" s="14">
        <v>17850</v>
      </c>
      <c r="D18" s="26">
        <v>17000</v>
      </c>
      <c r="E18" s="14"/>
      <c r="F18" s="14">
        <f>D18</f>
        <v>17000</v>
      </c>
    </row>
    <row r="19" spans="1:6" ht="6.75" customHeight="1" x14ac:dyDescent="0.25">
      <c r="A19" s="12"/>
      <c r="B19" s="12"/>
      <c r="C19" s="13"/>
      <c r="D19" s="17"/>
      <c r="E19" s="13"/>
      <c r="F19" s="13"/>
    </row>
    <row r="20" spans="1:6" ht="132" customHeight="1" x14ac:dyDescent="0.25">
      <c r="B20" s="31" t="s">
        <v>32</v>
      </c>
      <c r="C20" s="31"/>
      <c r="D20" s="31"/>
      <c r="E20" s="31"/>
      <c r="F20" s="31"/>
    </row>
    <row r="21" spans="1:6" s="25" customFormat="1" ht="7.5" hidden="1" customHeight="1" x14ac:dyDescent="0.25">
      <c r="A21" s="22"/>
      <c r="B21" s="23" t="s">
        <v>13</v>
      </c>
      <c r="C21" s="24" t="e">
        <f>#REF!+F17</f>
        <v>#REF!</v>
      </c>
      <c r="D21" s="25" t="s">
        <v>14</v>
      </c>
    </row>
    <row r="22" spans="1:6" s="25" customFormat="1" ht="27.75" customHeight="1" x14ac:dyDescent="0.25">
      <c r="A22" s="22"/>
      <c r="B22" s="41" t="s">
        <v>34</v>
      </c>
      <c r="C22" s="41"/>
      <c r="D22" s="41"/>
      <c r="E22" s="41"/>
      <c r="F22" s="41"/>
    </row>
    <row r="23" spans="1:6" s="25" customFormat="1" ht="27.75" customHeight="1" x14ac:dyDescent="0.25">
      <c r="A23" s="22"/>
      <c r="B23" s="41" t="s">
        <v>38</v>
      </c>
      <c r="C23" s="41"/>
      <c r="D23" s="41"/>
      <c r="E23" s="41"/>
      <c r="F23" s="41"/>
    </row>
    <row r="24" spans="1:6" s="25" customFormat="1" ht="14.25" customHeight="1" x14ac:dyDescent="0.25">
      <c r="A24" s="29" t="s">
        <v>35</v>
      </c>
      <c r="B24" s="29"/>
      <c r="C24" s="29"/>
      <c r="D24" s="29"/>
      <c r="E24" s="29"/>
      <c r="F24" s="29"/>
    </row>
  </sheetData>
  <mergeCells count="11">
    <mergeCell ref="A24:F24"/>
    <mergeCell ref="A1:F1"/>
    <mergeCell ref="B20:F20"/>
    <mergeCell ref="A3:F3"/>
    <mergeCell ref="D5:D16"/>
    <mergeCell ref="A17:B17"/>
    <mergeCell ref="A4:B4"/>
    <mergeCell ref="C5:C16"/>
    <mergeCell ref="F5:F16"/>
    <mergeCell ref="B22:F22"/>
    <mergeCell ref="B23:F23"/>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2017-03-27T10:25:45Z</dcterms:modified>
</cp:coreProperties>
</file>