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Лист1" sheetId="1" r:id="rId1"/>
  </sheets>
  <calcPr calcId="145621"/>
</workbook>
</file>

<file path=xl/calcChain.xml><?xml version="1.0" encoding="utf-8"?>
<calcChain xmlns="http://schemas.openxmlformats.org/spreadsheetml/2006/main">
  <c r="F4" i="1" l="1"/>
  <c r="F14" i="1"/>
  <c r="E15" i="1"/>
  <c r="E4" i="1"/>
  <c r="E5" i="1"/>
  <c r="F16" i="1" l="1"/>
  <c r="E13" i="1" l="1"/>
  <c r="C15" i="1"/>
  <c r="D15" i="1"/>
  <c r="F15" i="1"/>
  <c r="E8" i="1" l="1"/>
  <c r="E10" i="1" l="1"/>
  <c r="E6" i="1"/>
  <c r="E7" i="1"/>
  <c r="E11" i="1"/>
</calcChain>
</file>

<file path=xl/sharedStrings.xml><?xml version="1.0" encoding="utf-8"?>
<sst xmlns="http://schemas.openxmlformats.org/spreadsheetml/2006/main" count="35" uniqueCount="35">
  <si>
    <t>1.</t>
  </si>
  <si>
    <t>1.1</t>
  </si>
  <si>
    <t>1.3</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</si>
  <si>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</si>
  <si>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</si>
  <si>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</si>
  <si>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</si>
  <si>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1.2</t>
  </si>
  <si>
    <t>1.1.1</t>
  </si>
  <si>
    <t>1.1.2</t>
  </si>
  <si>
    <t>1.1.3</t>
  </si>
  <si>
    <t>ЗП (налоги) технического персонала</t>
  </si>
  <si>
    <t>Товары и материалы для С и ТР ЖФ</t>
  </si>
  <si>
    <t>1.1.4</t>
  </si>
  <si>
    <t>Услуги аварийной службы</t>
  </si>
  <si>
    <t>Обслуживание ОДПУ, ИТП, узлов учета, теплообменников</t>
  </si>
  <si>
    <t>2.</t>
  </si>
  <si>
    <t>Начислено собств-кам в 2016г.</t>
  </si>
  <si>
    <t>Оплачено собств-ками                             в 2016г.</t>
  </si>
  <si>
    <t>Фактические расходы в 2016г.</t>
  </si>
  <si>
    <t>ОТЧЁТ ООО УК "ФРЕГАТ" О ВЫПОЛНЕНИИ ДОГОВОРА УПРАВЛЕНИЯ МНОГОКВАРТИРНЫМ ДОМОМ ПЕРЕД СОБСТВЕННИКАМИ                                                 ПО АДРЕСУ: 660025, Г. КРАСНОЯРСК, ул.Семафорная, 321  ЗА 2016Г.</t>
  </si>
  <si>
    <t>Содержание и текущий ремонт жилого фонда  (с содержанием мусоропровода) и придомовой территории = 10,43 руб/м²</t>
  </si>
  <si>
    <t>Услуги подрядчиков по С и ТР ЖФ</t>
  </si>
  <si>
    <r>
      <t>Содержание  жилого фонда (10,43 руб/м</t>
    </r>
    <r>
      <rPr>
        <b/>
        <sz val="9"/>
        <color theme="1"/>
        <rFont val="Calibri"/>
        <family val="2"/>
        <charset val="204"/>
      </rPr>
      <t>²</t>
    </r>
    <r>
      <rPr>
        <b/>
        <sz val="9"/>
        <color theme="1"/>
        <rFont val="Calibri"/>
        <family val="2"/>
        <charset val="204"/>
        <scheme val="minor"/>
      </rPr>
      <t>):</t>
    </r>
  </si>
  <si>
    <t>1.6</t>
  </si>
  <si>
    <t>1.7</t>
  </si>
  <si>
    <r>
      <t>Управление многоквартирным домом = 2,72 руб/м²</t>
    </r>
    <r>
      <rPr>
        <b/>
        <sz val="10"/>
        <color theme="1"/>
        <rFont val="Calibri"/>
        <family val="2"/>
        <charset val="204"/>
        <scheme val="minor"/>
      </rPr>
      <t>*</t>
    </r>
  </si>
  <si>
    <t>Текущий ремонт жилого фондв в 2016г=5 руб/м²</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</si>
  <si>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</si>
  <si>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t xml:space="preserve">** Остаток средств от начисления по статье "Текущий ремонт"                                                                                                   на 31.12.2016г  (-348 403,18) руб.    </t>
  </si>
  <si>
    <r>
      <t>Остаток средств от Начисления за 2016г.</t>
    </r>
    <r>
      <rPr>
        <sz val="9"/>
        <color theme="1"/>
        <rFont val="Calibri"/>
        <family val="2"/>
        <charset val="204"/>
      </rPr>
      <t>**</t>
    </r>
  </si>
  <si>
    <t>Содержание придомовой территории</t>
  </si>
  <si>
    <r>
      <t>Сдача в аренду общедомового имущества</t>
    </r>
    <r>
      <rPr>
        <b/>
        <sz val="9"/>
        <color theme="1"/>
        <rFont val="Calibri"/>
        <family val="2"/>
        <charset val="204"/>
      </rPr>
      <t>***</t>
    </r>
  </si>
  <si>
    <t xml:space="preserve">** Остаток средств от начисления по статье "Сдача в аренду общедомового имущества"                                                                                                   на 31.12.2016г = 2 550,00 руб.    </t>
  </si>
  <si>
    <t>Текущая задолженность собственников на 31.12.2016 г. по жилищно - коммунальным услугам =392 993,51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</si>
</sst>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0" fontId="5" fillId="2" borderId="0" xfId="0" applyFont="1" applyFill="1" applyAlignment="1">
      <alignment vertical="center"/>
    </xf>
    <xf numFmtId="4" fontId="1" fillId="2"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0" fontId="1" fillId="0" borderId="1" xfId="0" applyFont="1" applyBorder="1" applyAlignment="1">
      <alignment horizontal="left" vertical="center"/>
    </xf>
    <xf numFmtId="49" fontId="2" fillId="0" borderId="7" xfId="0" applyNumberFormat="1" applyFont="1" applyBorder="1" applyAlignment="1">
      <alignment horizontal="center" vertical="center"/>
    </xf>
    <xf numFmtId="0" fontId="2" fillId="0" borderId="2" xfId="0" applyFont="1" applyBorder="1" applyAlignment="1">
      <alignment horizontal="lef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6" xfId="0" applyNumberFormat="1" applyFont="1" applyFill="1" applyBorder="1" applyAlignment="1">
      <alignment horizontal="right" vertical="center"/>
    </xf>
    <xf numFmtId="49" fontId="7" fillId="0" borderId="0" xfId="0" applyNumberFormat="1" applyFont="1" applyAlignment="1">
      <alignment horizontal="left" vertical="top" wrapText="1"/>
    </xf>
    <xf numFmtId="4" fontId="2"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tabSelected="1" topLeftCell="A10" zoomScale="137" zoomScaleNormal="137" workbookViewId="0">
      <selection activeCell="F13" sqref="F13"/>
    </sheetView>
  </sheetViews>
  <sheetFormatPr defaultRowHeight="32.25" customHeight="1" x14ac:dyDescent="0.25"/>
  <cols>
    <col min="1" max="1" width="3.7109375" style="9"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2" spans="1:8" ht="30.75" customHeight="1" x14ac:dyDescent="0.25">
      <c r="A2" s="32" t="s">
        <v>20</v>
      </c>
      <c r="B2" s="32"/>
      <c r="C2" s="32"/>
      <c r="D2" s="32"/>
      <c r="E2" s="32"/>
      <c r="F2" s="32"/>
    </row>
    <row r="3" spans="1:8" ht="48" customHeight="1" x14ac:dyDescent="0.25">
      <c r="A3" s="35" t="s">
        <v>23</v>
      </c>
      <c r="B3" s="35"/>
      <c r="C3" s="2" t="s">
        <v>17</v>
      </c>
      <c r="D3" s="3" t="s">
        <v>18</v>
      </c>
      <c r="E3" s="3" t="s">
        <v>19</v>
      </c>
      <c r="F3" s="3" t="s">
        <v>30</v>
      </c>
    </row>
    <row r="4" spans="1:8" ht="39.75" customHeight="1" x14ac:dyDescent="0.25">
      <c r="A4" s="4" t="s">
        <v>0</v>
      </c>
      <c r="B4" s="5" t="s">
        <v>21</v>
      </c>
      <c r="C4" s="36">
        <v>358827.46</v>
      </c>
      <c r="D4" s="39">
        <v>490827.01</v>
      </c>
      <c r="E4" s="16">
        <f>E5+E10+E11+E12</f>
        <v>358827.45999999996</v>
      </c>
      <c r="F4" s="36">
        <f>C4-E4</f>
        <v>0</v>
      </c>
    </row>
    <row r="5" spans="1:8" ht="54.75" customHeight="1" x14ac:dyDescent="0.25">
      <c r="A5" s="6" t="s">
        <v>1</v>
      </c>
      <c r="B5" s="7" t="s">
        <v>4</v>
      </c>
      <c r="C5" s="37"/>
      <c r="D5" s="40"/>
      <c r="E5" s="16">
        <f>E6+E7+E8+E9</f>
        <v>270562.74</v>
      </c>
      <c r="F5" s="37"/>
      <c r="H5" s="10"/>
    </row>
    <row r="6" spans="1:8" ht="21" customHeight="1" x14ac:dyDescent="0.25">
      <c r="A6" s="19" t="s">
        <v>8</v>
      </c>
      <c r="B6" s="20" t="s">
        <v>11</v>
      </c>
      <c r="C6" s="37"/>
      <c r="D6" s="40"/>
      <c r="E6" s="21">
        <f>15510.96+222480</f>
        <v>237990.96</v>
      </c>
      <c r="F6" s="37"/>
      <c r="H6" s="10"/>
    </row>
    <row r="7" spans="1:8" ht="21" customHeight="1" x14ac:dyDescent="0.25">
      <c r="A7" s="19" t="s">
        <v>9</v>
      </c>
      <c r="B7" s="20" t="s">
        <v>31</v>
      </c>
      <c r="C7" s="37"/>
      <c r="D7" s="40"/>
      <c r="E7" s="21">
        <f>12055.72</f>
        <v>12055.72</v>
      </c>
      <c r="F7" s="37"/>
      <c r="H7" s="10"/>
    </row>
    <row r="8" spans="1:8" ht="21" customHeight="1" x14ac:dyDescent="0.25">
      <c r="A8" s="19" t="s">
        <v>10</v>
      </c>
      <c r="B8" s="20" t="s">
        <v>12</v>
      </c>
      <c r="C8" s="37"/>
      <c r="D8" s="40"/>
      <c r="E8" s="21">
        <f>10234.06+2899.6</f>
        <v>13133.66</v>
      </c>
      <c r="F8" s="37"/>
      <c r="H8" s="10"/>
    </row>
    <row r="9" spans="1:8" ht="22.5" customHeight="1" x14ac:dyDescent="0.25">
      <c r="A9" s="19" t="s">
        <v>13</v>
      </c>
      <c r="B9" s="20" t="s">
        <v>22</v>
      </c>
      <c r="C9" s="37"/>
      <c r="D9" s="40"/>
      <c r="E9" s="21">
        <v>7382.4</v>
      </c>
      <c r="F9" s="37"/>
      <c r="H9" s="10"/>
    </row>
    <row r="10" spans="1:8" ht="22.5" customHeight="1" x14ac:dyDescent="0.25">
      <c r="A10" s="6" t="s">
        <v>7</v>
      </c>
      <c r="B10" s="7" t="s">
        <v>14</v>
      </c>
      <c r="C10" s="37"/>
      <c r="D10" s="40"/>
      <c r="E10" s="18">
        <f>9405+10239.5</f>
        <v>19644.5</v>
      </c>
      <c r="F10" s="37"/>
    </row>
    <row r="11" spans="1:8" ht="22.5" customHeight="1" x14ac:dyDescent="0.25">
      <c r="A11" s="6" t="s">
        <v>2</v>
      </c>
      <c r="B11" s="7" t="s">
        <v>15</v>
      </c>
      <c r="C11" s="37"/>
      <c r="D11" s="40"/>
      <c r="E11" s="18">
        <f>39000+5666.72</f>
        <v>44666.720000000001</v>
      </c>
      <c r="F11" s="37"/>
    </row>
    <row r="12" spans="1:8" ht="22.5" customHeight="1" x14ac:dyDescent="0.25">
      <c r="A12" s="28" t="s">
        <v>6</v>
      </c>
      <c r="B12" s="29" t="s">
        <v>5</v>
      </c>
      <c r="C12" s="37"/>
      <c r="D12" s="40"/>
      <c r="E12" s="26">
        <v>23953.5</v>
      </c>
      <c r="F12" s="37"/>
    </row>
    <row r="13" spans="1:8" ht="22.5" customHeight="1" x14ac:dyDescent="0.25">
      <c r="A13" s="28" t="s">
        <v>24</v>
      </c>
      <c r="B13" s="11" t="s">
        <v>26</v>
      </c>
      <c r="C13" s="25">
        <v>93577.25</v>
      </c>
      <c r="D13" s="40"/>
      <c r="E13" s="25">
        <f>C13</f>
        <v>93577.25</v>
      </c>
      <c r="F13" s="25">
        <v>0</v>
      </c>
    </row>
    <row r="14" spans="1:8" ht="22.5" customHeight="1" x14ac:dyDescent="0.25">
      <c r="A14" s="28" t="s">
        <v>25</v>
      </c>
      <c r="B14" s="11" t="s">
        <v>27</v>
      </c>
      <c r="C14" s="25">
        <v>172017</v>
      </c>
      <c r="D14" s="41"/>
      <c r="E14" s="25">
        <v>520420.18</v>
      </c>
      <c r="F14" s="25">
        <f>C14-E14</f>
        <v>-348403.18</v>
      </c>
    </row>
    <row r="15" spans="1:8" ht="22.5" customHeight="1" x14ac:dyDescent="0.25">
      <c r="A15" s="33" t="s">
        <v>3</v>
      </c>
      <c r="B15" s="34"/>
      <c r="C15" s="8">
        <f>C4+C13+C14</f>
        <v>624421.71</v>
      </c>
      <c r="D15" s="15">
        <f>D4</f>
        <v>490827.01</v>
      </c>
      <c r="E15" s="14">
        <f>E4+E13+E14</f>
        <v>972824.8899999999</v>
      </c>
      <c r="F15" s="14">
        <f>F4+F13+F14</f>
        <v>-348403.18</v>
      </c>
    </row>
    <row r="16" spans="1:8" ht="22.5" customHeight="1" x14ac:dyDescent="0.25">
      <c r="A16" s="4" t="s">
        <v>16</v>
      </c>
      <c r="B16" s="27" t="s">
        <v>32</v>
      </c>
      <c r="C16" s="14">
        <v>7650</v>
      </c>
      <c r="D16" s="24">
        <v>2550</v>
      </c>
      <c r="E16" s="14"/>
      <c r="F16" s="14">
        <f>D16</f>
        <v>2550</v>
      </c>
    </row>
    <row r="17" spans="1:7" ht="6.75" customHeight="1" x14ac:dyDescent="0.25">
      <c r="A17" s="12"/>
      <c r="B17" s="12"/>
      <c r="C17" s="13"/>
      <c r="D17" s="17"/>
      <c r="E17" s="13"/>
      <c r="F17" s="13"/>
    </row>
    <row r="18" spans="1:7" ht="125.25" customHeight="1" x14ac:dyDescent="0.25">
      <c r="B18" s="31" t="s">
        <v>28</v>
      </c>
      <c r="C18" s="31"/>
      <c r="D18" s="31"/>
      <c r="E18" s="31"/>
      <c r="F18" s="31"/>
    </row>
    <row r="19" spans="1:7" ht="30" customHeight="1" x14ac:dyDescent="0.25">
      <c r="B19" s="38" t="s">
        <v>29</v>
      </c>
      <c r="C19" s="38"/>
      <c r="D19" s="38"/>
      <c r="E19" s="38"/>
      <c r="F19" s="38"/>
    </row>
    <row r="20" spans="1:7" ht="30" customHeight="1" x14ac:dyDescent="0.25">
      <c r="B20" s="38" t="s">
        <v>33</v>
      </c>
      <c r="C20" s="38"/>
      <c r="D20" s="38"/>
      <c r="E20" s="38"/>
      <c r="F20" s="38"/>
    </row>
    <row r="21" spans="1:7" s="22" customFormat="1" ht="27.75" customHeight="1" x14ac:dyDescent="0.25">
      <c r="A21" s="30" t="s">
        <v>34</v>
      </c>
      <c r="B21" s="30"/>
      <c r="C21" s="30"/>
      <c r="D21" s="30"/>
      <c r="E21" s="30"/>
      <c r="F21" s="30"/>
      <c r="G21" s="23"/>
    </row>
  </sheetData>
  <mergeCells count="10">
    <mergeCell ref="A21:F21"/>
    <mergeCell ref="B18:F18"/>
    <mergeCell ref="A2:F2"/>
    <mergeCell ref="A15:B15"/>
    <mergeCell ref="A3:B3"/>
    <mergeCell ref="C4:C12"/>
    <mergeCell ref="F4:F12"/>
    <mergeCell ref="B19:F19"/>
    <mergeCell ref="D4:D14"/>
    <mergeCell ref="B20:F20"/>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2017-03-27T10:28:44Z</dcterms:modified>
</cp:coreProperties>
</file>