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Лист1" sheetId="1" r:id="rId1"/>
  </sheets>
  <calcPr calcId="145621"/>
</workbook>
</file>

<file path=xl/calcChain.xml><?xml version="1.0" encoding="utf-8"?>
<calcChain xmlns="http://schemas.openxmlformats.org/spreadsheetml/2006/main">
  <c r="F4" i="1" l="1"/>
  <c r="E4" i="1"/>
  <c r="E5" i="1"/>
  <c r="F17" i="1" l="1"/>
  <c r="E8" i="1" l="1"/>
  <c r="E10" i="1"/>
  <c r="E13" i="1"/>
  <c r="E6" i="1"/>
  <c r="E12" i="1"/>
  <c r="E7" i="1"/>
  <c r="E11" i="1"/>
  <c r="D16" i="1" l="1"/>
  <c r="E16" i="1" l="1"/>
  <c r="C16" i="1" l="1"/>
  <c r="F16" i="1" l="1"/>
</calcChain>
</file>

<file path=xl/sharedStrings.xml><?xml version="1.0" encoding="utf-8"?>
<sst xmlns="http://schemas.openxmlformats.org/spreadsheetml/2006/main" count="37" uniqueCount="37">
  <si>
    <t>1.</t>
  </si>
  <si>
    <t>1.1</t>
  </si>
  <si>
    <t>1.3</t>
  </si>
  <si>
    <t>1.4</t>
  </si>
  <si>
    <t xml:space="preserve">Итого </t>
  </si>
  <si>
    <t>Техническое содержание и обслуживание внутридомового инженерного оборудования, конструктивных элементов МКД, содержание и обслуживание МОП, ОИ, придомовой территории</t>
  </si>
  <si>
    <t>Вывоз ТБО</t>
  </si>
  <si>
    <t>1.5</t>
  </si>
  <si>
    <t>1.6</t>
  </si>
  <si>
    <t>1.7</t>
  </si>
  <si>
    <t>1.2</t>
  </si>
  <si>
    <t xml:space="preserve">Содержание и текущий ремонт лифтов, ежегодное освидетельствование, страхование лифтов </t>
  </si>
  <si>
    <t>1.1.1</t>
  </si>
  <si>
    <t>1.1.2</t>
  </si>
  <si>
    <t>1.1.3</t>
  </si>
  <si>
    <t>ЗП (налоги) технического персонала</t>
  </si>
  <si>
    <t>1.1.4</t>
  </si>
  <si>
    <t>Энергосбережение и содержание электрических сетей, ОД оборудования</t>
  </si>
  <si>
    <r>
      <t>Содержание и текущий ремонт жилого фонда (26,09 руб/м</t>
    </r>
    <r>
      <rPr>
        <b/>
        <sz val="9"/>
        <color theme="1"/>
        <rFont val="Calibri"/>
        <family val="2"/>
        <charset val="204"/>
      </rPr>
      <t>²</t>
    </r>
    <r>
      <rPr>
        <b/>
        <sz val="9"/>
        <color theme="1"/>
        <rFont val="Calibri"/>
        <family val="2"/>
        <charset val="204"/>
        <scheme val="minor"/>
      </rPr>
      <t>):</t>
    </r>
  </si>
  <si>
    <t>Услуги аварийной службы</t>
  </si>
  <si>
    <t>Содержание и ремонт АППС</t>
  </si>
  <si>
    <t>Обслуживание ОДПУ, ИТП, узлов учета, теплообменников</t>
  </si>
  <si>
    <t>Товары и материалы, оборудование для С и ТР ЖФ</t>
  </si>
  <si>
    <t>2.</t>
  </si>
  <si>
    <t>Сдача в аренду общедомового имущества</t>
  </si>
  <si>
    <t>ОТЧЁТ ООО УК "ФРЕГАТ" О ВЫПОЛНЕНИИ ДОГОВОРА УПРАВЛЕНИЯ МНОГОКВАРТИРНЫМ ДОМОМ ПЕРЕД СОБСТВЕННИКАМИ                                                 ПО АДРЕСУ: 660025, Г. КРАСНОЯРСК, ПЕР. ЯКОРНЫЙ, 17А  ЗА 2016Г.</t>
  </si>
  <si>
    <t>Начислено собств-кам в 2016г.</t>
  </si>
  <si>
    <t>Оплачено собств-ками                             в 2016г.</t>
  </si>
  <si>
    <t>Фактические расходы в 2016г.</t>
  </si>
  <si>
    <t>Текущая задолженность собственников на 01.01.2017 г. по жилищно - коммунальным услугам =                               849 667,14 руб.</t>
  </si>
  <si>
    <r>
      <t>Управление многоквартирным домом = 9,132 руб/м², с 01.10.2016г=7,826руб/м²</t>
    </r>
    <r>
      <rPr>
        <b/>
        <sz val="10"/>
        <color theme="1"/>
        <rFont val="Calibri"/>
        <family val="2"/>
        <charset val="204"/>
        <scheme val="minor"/>
      </rPr>
      <t>*</t>
    </r>
  </si>
  <si>
    <t>Содержание и текущий ремонт жилого фонда  (с содержанием мусоропровода) и придомовой территории = 16,958 руб/м², с 01.10.2016г =18,264 руб/м²</t>
  </si>
  <si>
    <r>
      <t>Остаток средств от Начисления за 2016г.</t>
    </r>
    <r>
      <rPr>
        <sz val="9"/>
        <color theme="1"/>
        <rFont val="Calibri"/>
        <family val="2"/>
        <charset val="204"/>
      </rPr>
      <t>**</t>
    </r>
  </si>
  <si>
    <t xml:space="preserve">*СПРАВОЧНО статья "Управление многоквартирным домом": компенсация комиссии за оплату ЖКУ собственниками через платежные терминалы и иные сервисы, приобретение и содержание офисной техники,  покупка и последующая поддержка лицензионных программ, настройка «1С бухгалтерии» в соответствии с текущими изменениями законодательства, государственные пошлины, канцелярские расходы и бланочная продукция, расходы на стационарную связь и интернет, банковские услуги, приобретение мебели, оборудования и электроинструмента, компенсация сверхнормативного потреблениякоммунальных ресурсов на содержание общедомового имущества, налоги, фонд оплаты труда сотрудников управленческого состава (включая налоги), почтовые расходы, изготовление информационных макетов, щитов, стендов, табличек, типографские услуги, расходы на повышение квалификации сотрудников (учеба, семинары), спецодежда для персонала, иные разовые договора, работа по взысканию дебиторской задолженности и.т.д.
</t>
  </si>
  <si>
    <t>Содержание придомовой территории</t>
  </si>
  <si>
    <t>** Остаток средств от начисления по статье "Содержание и текущий ремонт жилого фонда"                                                                      на 31.12.2016г =356 417,26 руб.</t>
  </si>
  <si>
    <r>
      <t>**</t>
    </r>
    <r>
      <rPr>
        <b/>
        <sz val="10"/>
        <rFont val="Calibri"/>
        <family val="2"/>
        <charset val="204"/>
      </rPr>
      <t>*</t>
    </r>
    <r>
      <rPr>
        <b/>
        <sz val="10"/>
        <rFont val="Calibri"/>
        <family val="2"/>
        <charset val="204"/>
        <scheme val="minor"/>
      </rPr>
      <t xml:space="preserve"> Остаток средств от начисления по статье "Сдача в аренду общедомового имущества"                                                                      на 31.12.2016г =30 628,33 руб.</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</si>
</sst>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9"/>
      <color theme="1"/>
      <name val="Calibri"/>
      <family val="2"/>
      <charset val="204"/>
      <scheme val="minor"/>
    </font>
    <font>
      <sz val="9"/>
      <color theme="1"/>
      <name val="Calibri"/>
      <family val="2"/>
      <charset val="204"/>
      <scheme val="minor"/>
    </font>
    <font>
      <b/>
      <sz val="9"/>
      <color theme="1"/>
      <name val="Calibri"/>
      <family val="2"/>
      <charset val="204"/>
    </font>
    <font>
      <b/>
      <sz val="10"/>
      <color theme="1"/>
      <name val="Calibri"/>
      <family val="2"/>
      <charset val="204"/>
      <scheme val="minor"/>
    </font>
    <font>
      <sz val="7"/>
      <color theme="1"/>
      <name val="Calibri"/>
      <family val="2"/>
      <charset val="204"/>
      <scheme val="minor"/>
    </font>
    <font>
      <sz val="9.5"/>
      <color theme="1"/>
      <name val="Calibri"/>
      <family val="2"/>
      <charset val="204"/>
      <scheme val="minor"/>
    </font>
    <font>
      <b/>
      <sz val="10"/>
      <name val="Calibri"/>
      <family val="2"/>
      <charset val="204"/>
      <scheme val="minor"/>
    </font>
    <font>
      <sz val="9"/>
      <color theme="1"/>
      <name val="Calibri"/>
      <family val="2"/>
      <charset val="204"/>
    </font>
    <font>
      <b/>
      <sz val="10"/>
      <name val="Calibri"/>
      <family val="2"/>
      <charset val="204"/>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3">
    <xf numFmtId="0" fontId="0" fillId="0" borderId="0" xfId="0"/>
    <xf numFmtId="0" fontId="2" fillId="0" borderId="0" xfId="0" applyFont="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vertical="center" wrapText="1"/>
    </xf>
    <xf numFmtId="49" fontId="2" fillId="0" borderId="4" xfId="0" applyNumberFormat="1" applyFont="1" applyBorder="1" applyAlignment="1">
      <alignment horizontal="center" vertical="center"/>
    </xf>
    <xf numFmtId="0" fontId="2" fillId="0" borderId="1" xfId="0" applyFont="1" applyBorder="1" applyAlignment="1">
      <alignment vertical="center" wrapText="1"/>
    </xf>
    <xf numFmtId="4" fontId="1" fillId="0" borderId="4" xfId="0" applyNumberFormat="1" applyFont="1" applyBorder="1" applyAlignment="1">
      <alignment horizontal="right" vertical="center"/>
    </xf>
    <xf numFmtId="0" fontId="2" fillId="0" borderId="0" xfId="0" applyFont="1" applyAlignment="1">
      <alignment horizontal="center" vertical="center"/>
    </xf>
    <xf numFmtId="4" fontId="2" fillId="0" borderId="0" xfId="0" applyNumberFormat="1" applyFont="1" applyAlignment="1">
      <alignment vertical="center"/>
    </xf>
    <xf numFmtId="0" fontId="2" fillId="0" borderId="1" xfId="0" applyFont="1" applyBorder="1" applyAlignment="1">
      <alignment horizontal="left" vertical="center"/>
    </xf>
    <xf numFmtId="0" fontId="1" fillId="0" borderId="0" xfId="0" applyFont="1" applyBorder="1" applyAlignment="1">
      <alignment horizontal="center" vertical="center"/>
    </xf>
    <xf numFmtId="4" fontId="1" fillId="0" borderId="0" xfId="0" applyNumberFormat="1" applyFont="1" applyBorder="1" applyAlignment="1">
      <alignment horizontal="right" vertical="center"/>
    </xf>
    <xf numFmtId="4" fontId="1" fillId="0" borderId="1" xfId="0" applyNumberFormat="1" applyFont="1" applyBorder="1" applyAlignment="1">
      <alignment horizontal="right" vertical="center"/>
    </xf>
    <xf numFmtId="4" fontId="1" fillId="2"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 fontId="1" fillId="2" borderId="0"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0" fontId="2" fillId="3" borderId="1" xfId="0" applyFont="1" applyFill="1" applyBorder="1" applyAlignment="1">
      <alignment vertical="center" wrapText="1"/>
    </xf>
    <xf numFmtId="4" fontId="2" fillId="3" borderId="1" xfId="0" applyNumberFormat="1" applyFont="1" applyFill="1" applyBorder="1" applyAlignment="1">
      <alignment horizontal="right" vertical="center"/>
    </xf>
    <xf numFmtId="0" fontId="5" fillId="0" borderId="0" xfId="0" applyFont="1" applyAlignment="1">
      <alignment horizontal="center" vertical="center"/>
    </xf>
    <xf numFmtId="0" fontId="5" fillId="0" borderId="0" xfId="0" applyFont="1" applyAlignment="1">
      <alignment vertical="center"/>
    </xf>
    <xf numFmtId="4" fontId="2" fillId="0" borderId="1" xfId="0" applyNumberFormat="1" applyFont="1" applyFill="1" applyBorder="1" applyAlignment="1">
      <alignment horizontal="right" vertical="center"/>
    </xf>
    <xf numFmtId="0" fontId="5" fillId="0" borderId="0" xfId="0" applyFont="1" applyFill="1" applyAlignment="1">
      <alignment vertical="center"/>
    </xf>
    <xf numFmtId="4" fontId="1" fillId="2" borderId="1" xfId="0" applyNumberFormat="1" applyFont="1" applyFill="1" applyBorder="1" applyAlignment="1">
      <alignment horizontal="right" vertical="center"/>
    </xf>
    <xf numFmtId="0" fontId="2" fillId="0" borderId="1" xfId="0" applyFont="1" applyBorder="1" applyAlignment="1">
      <alignment horizontal="left" vertical="center" wrapText="1"/>
    </xf>
    <xf numFmtId="0" fontId="1" fillId="0" borderId="1" xfId="0" applyFont="1" applyBorder="1" applyAlignment="1">
      <alignment horizontal="left" vertical="center"/>
    </xf>
    <xf numFmtId="0" fontId="7" fillId="0" borderId="0" xfId="0" applyFont="1" applyFill="1" applyAlignment="1">
      <alignment vertical="center" wrapText="1"/>
    </xf>
    <xf numFmtId="0" fontId="7" fillId="0" borderId="0" xfId="0" applyFont="1" applyFill="1" applyAlignment="1">
      <alignment vertical="center" wrapText="1"/>
    </xf>
    <xf numFmtId="0" fontId="4" fillId="0" borderId="0" xfId="0" applyFont="1" applyAlignment="1">
      <alignment horizontal="left" vertical="distributed" wrapText="1"/>
    </xf>
    <xf numFmtId="49" fontId="6" fillId="0" borderId="0" xfId="0" applyNumberFormat="1" applyFont="1" applyAlignment="1">
      <alignment horizontal="left" vertical="top" wrapText="1"/>
    </xf>
    <xf numFmtId="0" fontId="1" fillId="0" borderId="0" xfId="0" applyFont="1" applyAlignment="1">
      <alignment horizontal="center" vertical="center" wrapText="1"/>
    </xf>
    <xf numFmtId="4" fontId="2" fillId="0" borderId="1" xfId="0" applyNumberFormat="1" applyFont="1" applyFill="1" applyBorder="1" applyAlignment="1">
      <alignment horizontal="righ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4" fontId="2" fillId="0" borderId="2" xfId="0" applyNumberFormat="1" applyFont="1" applyFill="1" applyBorder="1" applyAlignment="1">
      <alignment horizontal="right" vertical="center"/>
    </xf>
    <xf numFmtId="4" fontId="2" fillId="0" borderId="8" xfId="0" applyNumberFormat="1" applyFont="1" applyFill="1" applyBorder="1" applyAlignment="1">
      <alignment horizontal="right" vertical="center"/>
    </xf>
    <xf numFmtId="4" fontId="2" fillId="0" borderId="3" xfId="0" applyNumberFormat="1" applyFont="1" applyFill="1" applyBorder="1" applyAlignment="1">
      <alignment horizontal="right" vertical="center"/>
    </xf>
    <xf numFmtId="0" fontId="7" fillId="0" borderId="0" xfId="0" applyFont="1" applyFill="1" applyAlignment="1">
      <alignment horizontal="lef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3"/>
  <sheetViews>
    <sheetView tabSelected="1" topLeftCell="A4" zoomScale="137" zoomScaleNormal="137" workbookViewId="0">
      <selection activeCell="F16" sqref="F16"/>
    </sheetView>
  </sheetViews>
  <sheetFormatPr defaultRowHeight="32.25" customHeight="1" x14ac:dyDescent="0.25"/>
  <cols>
    <col min="1" max="1" width="3.7109375" style="9" customWidth="1"/>
    <col min="2" max="2" width="43" style="1" customWidth="1"/>
    <col min="3" max="3" width="10.42578125" style="1" customWidth="1"/>
    <col min="4" max="4" width="9.42578125" style="1" customWidth="1"/>
    <col min="5" max="5" width="10.7109375" style="1" customWidth="1"/>
    <col min="6" max="6" width="12.28515625" style="1" customWidth="1"/>
    <col min="7" max="16384" width="9.140625" style="1"/>
  </cols>
  <sheetData>
    <row r="2" spans="1:8" ht="30.75" customHeight="1" x14ac:dyDescent="0.25">
      <c r="A2" s="33" t="s">
        <v>25</v>
      </c>
      <c r="B2" s="33"/>
      <c r="C2" s="33"/>
      <c r="D2" s="33"/>
      <c r="E2" s="33"/>
      <c r="F2" s="33"/>
    </row>
    <row r="3" spans="1:8" ht="48" customHeight="1" x14ac:dyDescent="0.25">
      <c r="A3" s="37" t="s">
        <v>18</v>
      </c>
      <c r="B3" s="38"/>
      <c r="C3" s="2" t="s">
        <v>26</v>
      </c>
      <c r="D3" s="3" t="s">
        <v>27</v>
      </c>
      <c r="E3" s="3" t="s">
        <v>28</v>
      </c>
      <c r="F3" s="3" t="s">
        <v>32</v>
      </c>
    </row>
    <row r="4" spans="1:8" ht="39.75" customHeight="1" x14ac:dyDescent="0.25">
      <c r="A4" s="4" t="s">
        <v>0</v>
      </c>
      <c r="B4" s="5" t="s">
        <v>31</v>
      </c>
      <c r="C4" s="39">
        <v>2756011.93</v>
      </c>
      <c r="D4" s="34">
        <v>2676618.37</v>
      </c>
      <c r="E4" s="16">
        <f>E5+E10+E11+E12+E13+E14+E15</f>
        <v>2826255.13</v>
      </c>
      <c r="F4" s="39">
        <f>C4-E4</f>
        <v>-70243.199999999721</v>
      </c>
    </row>
    <row r="5" spans="1:8" ht="54.75" customHeight="1" x14ac:dyDescent="0.25">
      <c r="A5" s="6" t="s">
        <v>1</v>
      </c>
      <c r="B5" s="7" t="s">
        <v>5</v>
      </c>
      <c r="C5" s="40"/>
      <c r="D5" s="34"/>
      <c r="E5" s="16">
        <f>E6+E7+E8+E9</f>
        <v>1102237.94</v>
      </c>
      <c r="F5" s="40"/>
      <c r="H5" s="10"/>
    </row>
    <row r="6" spans="1:8" ht="21" customHeight="1" x14ac:dyDescent="0.25">
      <c r="A6" s="19" t="s">
        <v>12</v>
      </c>
      <c r="B6" s="20" t="s">
        <v>15</v>
      </c>
      <c r="C6" s="40"/>
      <c r="D6" s="34"/>
      <c r="E6" s="21">
        <f>104184.7+772586.65</f>
        <v>876771.35</v>
      </c>
      <c r="F6" s="40"/>
      <c r="H6" s="10"/>
    </row>
    <row r="7" spans="1:8" ht="21" customHeight="1" x14ac:dyDescent="0.25">
      <c r="A7" s="19" t="s">
        <v>13</v>
      </c>
      <c r="B7" s="20" t="s">
        <v>34</v>
      </c>
      <c r="C7" s="40"/>
      <c r="D7" s="34"/>
      <c r="E7" s="21">
        <f>38012.22</f>
        <v>38012.22</v>
      </c>
      <c r="F7" s="40"/>
      <c r="H7" s="10"/>
    </row>
    <row r="8" spans="1:8" ht="21" customHeight="1" x14ac:dyDescent="0.25">
      <c r="A8" s="19" t="s">
        <v>14</v>
      </c>
      <c r="B8" s="20" t="s">
        <v>22</v>
      </c>
      <c r="C8" s="40"/>
      <c r="D8" s="34"/>
      <c r="E8" s="21">
        <f>102111.32+318.81+37087.3</f>
        <v>139517.43</v>
      </c>
      <c r="F8" s="40"/>
      <c r="H8" s="10"/>
    </row>
    <row r="9" spans="1:8" ht="22.5" customHeight="1" x14ac:dyDescent="0.25">
      <c r="A9" s="19" t="s">
        <v>16</v>
      </c>
      <c r="B9" s="20" t="s">
        <v>17</v>
      </c>
      <c r="C9" s="40"/>
      <c r="D9" s="34"/>
      <c r="E9" s="21">
        <v>47936.94</v>
      </c>
      <c r="F9" s="40"/>
      <c r="H9" s="10"/>
    </row>
    <row r="10" spans="1:8" ht="22.5" customHeight="1" x14ac:dyDescent="0.25">
      <c r="A10" s="6" t="s">
        <v>10</v>
      </c>
      <c r="B10" s="7" t="s">
        <v>19</v>
      </c>
      <c r="C10" s="40"/>
      <c r="D10" s="34"/>
      <c r="E10" s="18">
        <f>14793+48326.4</f>
        <v>63119.4</v>
      </c>
      <c r="F10" s="40"/>
    </row>
    <row r="11" spans="1:8" ht="22.5" customHeight="1" x14ac:dyDescent="0.25">
      <c r="A11" s="6" t="s">
        <v>2</v>
      </c>
      <c r="B11" s="7" t="s">
        <v>21</v>
      </c>
      <c r="C11" s="40"/>
      <c r="D11" s="34"/>
      <c r="E11" s="18">
        <f>146900.04+32918.4</f>
        <v>179818.44</v>
      </c>
      <c r="F11" s="40"/>
    </row>
    <row r="12" spans="1:8" ht="22.5" customHeight="1" x14ac:dyDescent="0.25">
      <c r="A12" s="6" t="s">
        <v>3</v>
      </c>
      <c r="B12" s="7" t="s">
        <v>20</v>
      </c>
      <c r="C12" s="40"/>
      <c r="D12" s="34"/>
      <c r="E12" s="24">
        <f>84704</f>
        <v>84704</v>
      </c>
      <c r="F12" s="40"/>
    </row>
    <row r="13" spans="1:8" ht="30" customHeight="1" x14ac:dyDescent="0.25">
      <c r="A13" s="6" t="s">
        <v>7</v>
      </c>
      <c r="B13" s="7" t="s">
        <v>11</v>
      </c>
      <c r="C13" s="40"/>
      <c r="D13" s="34"/>
      <c r="E13" s="18">
        <f>370983.32</f>
        <v>370983.32</v>
      </c>
      <c r="F13" s="40"/>
    </row>
    <row r="14" spans="1:8" ht="22.5" customHeight="1" x14ac:dyDescent="0.25">
      <c r="A14" s="6" t="s">
        <v>8</v>
      </c>
      <c r="B14" s="11" t="s">
        <v>6</v>
      </c>
      <c r="C14" s="40"/>
      <c r="D14" s="34"/>
      <c r="E14" s="16">
        <v>95238</v>
      </c>
      <c r="F14" s="40"/>
    </row>
    <row r="15" spans="1:8" ht="22.5" customHeight="1" x14ac:dyDescent="0.25">
      <c r="A15" s="6" t="s">
        <v>9</v>
      </c>
      <c r="B15" s="27" t="s">
        <v>30</v>
      </c>
      <c r="C15" s="41"/>
      <c r="D15" s="34"/>
      <c r="E15" s="16">
        <v>930154.03</v>
      </c>
      <c r="F15" s="41"/>
    </row>
    <row r="16" spans="1:8" ht="22.5" customHeight="1" x14ac:dyDescent="0.25">
      <c r="A16" s="35" t="s">
        <v>4</v>
      </c>
      <c r="B16" s="36"/>
      <c r="C16" s="8">
        <f>C4+C15</f>
        <v>2756011.93</v>
      </c>
      <c r="D16" s="15">
        <f>D4</f>
        <v>2676618.37</v>
      </c>
      <c r="E16" s="14">
        <f>E4</f>
        <v>2826255.13</v>
      </c>
      <c r="F16" s="14">
        <f>F4</f>
        <v>-70243.199999999721</v>
      </c>
    </row>
    <row r="17" spans="1:8" ht="22.5" customHeight="1" x14ac:dyDescent="0.25">
      <c r="A17" s="4" t="s">
        <v>23</v>
      </c>
      <c r="B17" s="28" t="s">
        <v>24</v>
      </c>
      <c r="C17" s="14">
        <v>56950</v>
      </c>
      <c r="D17" s="26">
        <v>20428.330000000002</v>
      </c>
      <c r="E17" s="14"/>
      <c r="F17" s="14">
        <f>D17</f>
        <v>20428.330000000002</v>
      </c>
    </row>
    <row r="18" spans="1:8" ht="6.75" customHeight="1" x14ac:dyDescent="0.25">
      <c r="A18" s="12"/>
      <c r="B18" s="12"/>
      <c r="C18" s="13"/>
      <c r="D18" s="17"/>
      <c r="E18" s="13"/>
      <c r="F18" s="13"/>
    </row>
    <row r="19" spans="1:8" ht="130.5" customHeight="1" x14ac:dyDescent="0.25">
      <c r="B19" s="32" t="s">
        <v>33</v>
      </c>
      <c r="C19" s="32"/>
      <c r="D19" s="32"/>
      <c r="E19" s="32"/>
      <c r="F19" s="32"/>
    </row>
    <row r="20" spans="1:8" ht="25.5" customHeight="1" x14ac:dyDescent="0.25">
      <c r="B20" s="30" t="s">
        <v>35</v>
      </c>
      <c r="C20" s="30"/>
      <c r="D20" s="30"/>
      <c r="E20" s="30"/>
      <c r="F20" s="30"/>
      <c r="G20" s="30"/>
      <c r="H20" s="30"/>
    </row>
    <row r="21" spans="1:8" ht="25.5" customHeight="1" x14ac:dyDescent="0.25">
      <c r="B21" s="42" t="s">
        <v>36</v>
      </c>
      <c r="C21" s="42"/>
      <c r="D21" s="42"/>
      <c r="E21" s="42"/>
      <c r="F21" s="42"/>
      <c r="G21" s="29"/>
      <c r="H21" s="29"/>
    </row>
    <row r="22" spans="1:8" s="23" customFormat="1" ht="16.5" customHeight="1" x14ac:dyDescent="0.25">
      <c r="A22" s="22"/>
      <c r="B22" s="31" t="s">
        <v>29</v>
      </c>
      <c r="C22" s="31"/>
      <c r="D22" s="31"/>
      <c r="E22" s="31"/>
      <c r="F22" s="31"/>
      <c r="G22" s="25"/>
    </row>
    <row r="23" spans="1:8" ht="10.5" customHeight="1" x14ac:dyDescent="0.25">
      <c r="B23" s="31"/>
      <c r="C23" s="31"/>
      <c r="D23" s="31"/>
      <c r="E23" s="31"/>
      <c r="F23" s="31"/>
    </row>
  </sheetData>
  <mergeCells count="10">
    <mergeCell ref="B20:H20"/>
    <mergeCell ref="B22:F23"/>
    <mergeCell ref="B19:F19"/>
    <mergeCell ref="A2:F2"/>
    <mergeCell ref="D4:D15"/>
    <mergeCell ref="A16:B16"/>
    <mergeCell ref="A3:B3"/>
    <mergeCell ref="C4:C15"/>
    <mergeCell ref="F4:F15"/>
    <mergeCell ref="B21:F21"/>
  </mergeCells>
  <pageMargins left="0.15748031496062992" right="0.15748031496062992" top="0.11811023622047245" bottom="0.1181102362204724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2017-03-27T10:43:12Z</dcterms:modified>
</cp:coreProperties>
</file>