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D4" i="1" l="1"/>
  <c r="E5" i="1" l="1"/>
  <c r="E4" i="1" s="1"/>
  <c r="E9" i="1"/>
  <c r="E12" i="1"/>
  <c r="C4" i="1" l="1"/>
  <c r="G4" i="1" l="1"/>
  <c r="F4" i="1"/>
  <c r="D19" i="1"/>
  <c r="E19" i="1" l="1"/>
  <c r="C19" i="1" l="1"/>
  <c r="G19" i="1" l="1"/>
  <c r="F19" i="1"/>
</calcChain>
</file>

<file path=xl/sharedStrings.xml><?xml version="1.0" encoding="utf-8"?>
<sst xmlns="http://schemas.openxmlformats.org/spreadsheetml/2006/main" count="40" uniqueCount="40">
  <si>
    <t>1.</t>
  </si>
  <si>
    <t>Домофон</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</si>
  <si>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</si>
  <si>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</si>
  <si>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</si>
  <si>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</si>
  <si>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</si>
  <si>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</si>
  <si>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Начислено собств-кам в 2014г.</t>
  </si>
  <si>
    <t>Задолж-ть собств-ков на 01.01.2015г.</t>
  </si>
  <si>
    <t>1.5</t>
  </si>
  <si>
    <t>1.6</t>
  </si>
  <si>
    <t>1.7</t>
  </si>
  <si>
    <t>1.2</t>
  </si>
  <si>
    <t>Оплачено собств-ками                             в 2014г.</t>
  </si>
  <si>
    <t>Фактические расходы в 2014г.</t>
  </si>
  <si>
    <t>Остаток средств от Начисления за 2014г.</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</si>
  <si>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</si>
  <si>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</si>
  <si>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</si>
  <si>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</si>
  <si>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</si>
  <si>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</si>
  <si>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</si>
  <si>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</si>
  <si>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Услуги подрядчиков по С и ТР ЖФ</t>
  </si>
  <si>
    <t>1.1.5</t>
  </si>
  <si>
    <t>Энергосбережение и содержание электрических сетей, ОД оборудования</t>
  </si>
  <si>
    <t>ОТЧЁТ ООО УК "ФРЕГАТ" О ВЫПОЛНЕНИИ ДОГОВОРА УПРАВЛЕНИЯ МНОГОКВАРТИРНЫМ ДОМОМ ПЕРЕД СОБСТВЕННИКАМИ                                                 ПО АДРЕСУ: 660025, Г. КРАСНОЯРСК, УЛ. СЕМАФОРНАЯ, 287  ЗА 2014Г.</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</si>
  <si>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</si>
  <si>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r>
      <t>Управление многоквартирным домом = 6,52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</si>
  <si>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19,57 руб/м²</t>
  </si>
  <si>
    <t>1.8</t>
  </si>
  <si>
    <t>Антенна</t>
  </si>
  <si>
    <t>Услуги аварийной службы</t>
  </si>
  <si>
    <t>Содержание и ремонт АППС</t>
  </si>
  <si>
    <t>1.9</t>
  </si>
  <si>
    <t>Обслуживание ОДПУ, ИТП, узлов учета, теплообменников</t>
  </si>
  <si>
    <t>Задолженность собственников на 01.01.2015 г. по жилищно - коммунальным услугам = 511 304,26 тыс. руб.</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</si>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</sst>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10"/>
      <color theme="1"/>
      <name val="Calibri"/>
      <family val="2"/>
      <charset val="204"/>
      <scheme val="minor"/>
    </font>
    <font>
      <sz val="9.5"/>
      <color theme="1"/>
      <name val="Calibri"/>
      <family val="2"/>
      <charset val="204"/>
      <scheme val="minor"/>
    </font>
    <font>
      <b/>
      <sz val="9.5"/>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6" fillId="0" borderId="0" xfId="0" applyFont="1" applyAlignment="1">
      <alignment vertical="center"/>
    </xf>
    <xf numFmtId="0" fontId="4" fillId="0" borderId="0" xfId="0" applyFont="1" applyAlignment="1">
      <alignment horizontal="left" vertical="center"/>
    </xf>
    <xf numFmtId="0" fontId="1" fillId="0" borderId="0" xfId="0" applyFont="1" applyAlignment="1">
      <alignment horizontal="center"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abSelected="1" topLeftCell="A10" zoomScale="137" zoomScaleNormal="137" workbookViewId="0">
      <selection activeCell="B21" sqref="B21:G21"/>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7" width="10.140625" style="1" customWidth="1"/>
    <col min="8" max="16384" width="9.140625" style="1"/>
  </cols>
  <sheetData>
    <row r="2" spans="1:9" ht="30.75" customHeight="1" x14ac:dyDescent="0.25">
      <c r="A2" s="27" t="s">
        <v>28</v>
      </c>
      <c r="B2" s="27"/>
      <c r="C2" s="27"/>
      <c r="D2" s="27"/>
      <c r="E2" s="27"/>
      <c r="F2" s="27"/>
      <c r="G2" s="27"/>
    </row>
    <row r="3" spans="1:9" ht="48" customHeight="1" x14ac:dyDescent="0.25">
      <c r="A3" s="34" t="s">
        <v>29</v>
      </c>
      <c r="B3" s="35"/>
      <c r="C3" s="2" t="s">
        <v>8</v>
      </c>
      <c r="D3" s="3" t="s">
        <v>14</v>
      </c>
      <c r="E3" s="3" t="s">
        <v>15</v>
      </c>
      <c r="F3" s="3" t="s">
        <v>16</v>
      </c>
      <c r="G3" s="3" t="s">
        <v>9</v>
      </c>
    </row>
    <row r="4" spans="1:9" ht="39.75" customHeight="1" x14ac:dyDescent="0.25">
      <c r="A4" s="4" t="s">
        <v>0</v>
      </c>
      <c r="B4" s="5" t="s">
        <v>31</v>
      </c>
      <c r="C4" s="28">
        <f>1637251.56+17520+28800</f>
        <v>1683571.56</v>
      </c>
      <c r="D4" s="31">
        <f>1551725.86+89956.11</f>
        <v>1641681.9700000002</v>
      </c>
      <c r="E4" s="16">
        <f>E5+E11+E12+E13+E14+E15+E16+E17+E18</f>
        <v>1463708.46</v>
      </c>
      <c r="F4" s="28">
        <f>C4-E4</f>
        <v>219863.10000000009</v>
      </c>
      <c r="G4" s="28">
        <f>C4-D4</f>
        <v>41889.589999999851</v>
      </c>
    </row>
    <row r="5" spans="1:9" ht="54.75" customHeight="1" x14ac:dyDescent="0.25">
      <c r="A5" s="6" t="s">
        <v>2</v>
      </c>
      <c r="B5" s="7" t="s">
        <v>6</v>
      </c>
      <c r="C5" s="29"/>
      <c r="D5" s="31"/>
      <c r="E5" s="16">
        <f>E6+E7+E8+E9+E10</f>
        <v>477900.77</v>
      </c>
      <c r="F5" s="29"/>
      <c r="G5" s="29"/>
      <c r="I5" s="10"/>
    </row>
    <row r="6" spans="1:9" ht="21" customHeight="1" x14ac:dyDescent="0.25">
      <c r="A6" s="19" t="s">
        <v>18</v>
      </c>
      <c r="B6" s="20" t="s">
        <v>21</v>
      </c>
      <c r="C6" s="29"/>
      <c r="D6" s="31"/>
      <c r="E6" s="21">
        <v>456905.64</v>
      </c>
      <c r="F6" s="29"/>
      <c r="G6" s="29"/>
      <c r="I6" s="10"/>
    </row>
    <row r="7" spans="1:9" ht="21" customHeight="1" x14ac:dyDescent="0.25">
      <c r="A7" s="19" t="s">
        <v>19</v>
      </c>
      <c r="B7" s="20" t="s">
        <v>22</v>
      </c>
      <c r="C7" s="29"/>
      <c r="D7" s="31"/>
      <c r="E7" s="21">
        <v>450.44</v>
      </c>
      <c r="F7" s="29"/>
      <c r="G7" s="29"/>
      <c r="I7" s="10"/>
    </row>
    <row r="8" spans="1:9" ht="21" customHeight="1" x14ac:dyDescent="0.25">
      <c r="A8" s="19" t="s">
        <v>20</v>
      </c>
      <c r="B8" s="20" t="s">
        <v>23</v>
      </c>
      <c r="C8" s="29"/>
      <c r="D8" s="31"/>
      <c r="E8" s="21">
        <v>13121.56</v>
      </c>
      <c r="F8" s="29"/>
      <c r="G8" s="29"/>
      <c r="I8" s="10"/>
    </row>
    <row r="9" spans="1:9" ht="21" customHeight="1" x14ac:dyDescent="0.25">
      <c r="A9" s="19" t="s">
        <v>24</v>
      </c>
      <c r="B9" s="20" t="s">
        <v>25</v>
      </c>
      <c r="C9" s="29"/>
      <c r="D9" s="31"/>
      <c r="E9" s="21">
        <f>3067.57+56.3</f>
        <v>3123.8700000000003</v>
      </c>
      <c r="F9" s="29"/>
      <c r="G9" s="29"/>
      <c r="I9" s="10"/>
    </row>
    <row r="10" spans="1:9" ht="22.5" customHeight="1" x14ac:dyDescent="0.25">
      <c r="A10" s="19" t="s">
        <v>26</v>
      </c>
      <c r="B10" s="20" t="s">
        <v>27</v>
      </c>
      <c r="C10" s="29"/>
      <c r="D10" s="31"/>
      <c r="E10" s="21">
        <v>4299.26</v>
      </c>
      <c r="F10" s="29"/>
      <c r="G10" s="29"/>
      <c r="I10" s="10"/>
    </row>
    <row r="11" spans="1:9" ht="22.5" customHeight="1" x14ac:dyDescent="0.25">
      <c r="A11" s="6" t="s">
        <v>13</v>
      </c>
      <c r="B11" s="7" t="s">
        <v>34</v>
      </c>
      <c r="C11" s="29"/>
      <c r="D11" s="31"/>
      <c r="E11" s="18">
        <v>36203.040000000001</v>
      </c>
      <c r="F11" s="29"/>
      <c r="G11" s="29"/>
    </row>
    <row r="12" spans="1:9" ht="22.5" customHeight="1" x14ac:dyDescent="0.25">
      <c r="A12" s="6" t="s">
        <v>3</v>
      </c>
      <c r="B12" s="7" t="s">
        <v>37</v>
      </c>
      <c r="C12" s="29"/>
      <c r="D12" s="31"/>
      <c r="E12" s="18">
        <f>88395.4+22595.11</f>
        <v>110990.51</v>
      </c>
      <c r="F12" s="29"/>
      <c r="G12" s="29"/>
    </row>
    <row r="13" spans="1:9" ht="22.5" customHeight="1" x14ac:dyDescent="0.25">
      <c r="A13" s="6" t="s">
        <v>4</v>
      </c>
      <c r="B13" s="7" t="s">
        <v>35</v>
      </c>
      <c r="C13" s="29"/>
      <c r="D13" s="31"/>
      <c r="E13" s="24">
        <v>90494.88</v>
      </c>
      <c r="F13" s="29"/>
      <c r="G13" s="29"/>
    </row>
    <row r="14" spans="1:9" ht="30" customHeight="1" x14ac:dyDescent="0.25">
      <c r="A14" s="6" t="s">
        <v>10</v>
      </c>
      <c r="B14" s="7" t="s">
        <v>17</v>
      </c>
      <c r="C14" s="29"/>
      <c r="D14" s="31"/>
      <c r="E14" s="18">
        <v>261981.8</v>
      </c>
      <c r="F14" s="29"/>
      <c r="G14" s="29"/>
    </row>
    <row r="15" spans="1:9" ht="22.5" customHeight="1" x14ac:dyDescent="0.25">
      <c r="A15" s="6" t="s">
        <v>11</v>
      </c>
      <c r="B15" s="11" t="s">
        <v>7</v>
      </c>
      <c r="C15" s="29"/>
      <c r="D15" s="31"/>
      <c r="E15" s="16">
        <v>30661.38</v>
      </c>
      <c r="F15" s="29"/>
      <c r="G15" s="29"/>
    </row>
    <row r="16" spans="1:9" ht="22.5" customHeight="1" x14ac:dyDescent="0.25">
      <c r="A16" s="6" t="s">
        <v>12</v>
      </c>
      <c r="B16" s="11" t="s">
        <v>33</v>
      </c>
      <c r="C16" s="29"/>
      <c r="D16" s="31"/>
      <c r="E16" s="24">
        <v>17520</v>
      </c>
      <c r="F16" s="29"/>
      <c r="G16" s="29"/>
    </row>
    <row r="17" spans="1:7" ht="22.5" customHeight="1" x14ac:dyDescent="0.25">
      <c r="A17" s="6" t="s">
        <v>32</v>
      </c>
      <c r="B17" s="11" t="s">
        <v>1</v>
      </c>
      <c r="C17" s="29"/>
      <c r="D17" s="31"/>
      <c r="E17" s="16">
        <v>28800</v>
      </c>
      <c r="F17" s="29"/>
      <c r="G17" s="29"/>
    </row>
    <row r="18" spans="1:7" ht="22.5" customHeight="1" x14ac:dyDescent="0.25">
      <c r="A18" s="6" t="s">
        <v>36</v>
      </c>
      <c r="B18" s="11" t="s">
        <v>30</v>
      </c>
      <c r="C18" s="30"/>
      <c r="D18" s="31"/>
      <c r="E18" s="16">
        <v>409156.08</v>
      </c>
      <c r="F18" s="30"/>
      <c r="G18" s="30"/>
    </row>
    <row r="19" spans="1:7" ht="22.5" customHeight="1" x14ac:dyDescent="0.25">
      <c r="A19" s="32" t="s">
        <v>5</v>
      </c>
      <c r="B19" s="33"/>
      <c r="C19" s="8">
        <f>C4+C18</f>
        <v>1683571.56</v>
      </c>
      <c r="D19" s="15">
        <f>D4</f>
        <v>1641681.9700000002</v>
      </c>
      <c r="E19" s="14">
        <f>E4</f>
        <v>1463708.46</v>
      </c>
      <c r="F19" s="14">
        <f>F4</f>
        <v>219863.10000000009</v>
      </c>
      <c r="G19" s="14">
        <f>G4</f>
        <v>41889.589999999851</v>
      </c>
    </row>
    <row r="20" spans="1:7" ht="6.75" customHeight="1" x14ac:dyDescent="0.25">
      <c r="A20" s="12"/>
      <c r="B20" s="12"/>
      <c r="C20" s="13"/>
      <c r="D20" s="17"/>
      <c r="E20" s="13"/>
      <c r="F20" s="13"/>
      <c r="G20" s="13"/>
    </row>
    <row r="21" spans="1:7" ht="118.5" customHeight="1" x14ac:dyDescent="0.25">
      <c r="B21" s="36" t="s">
        <v>39</v>
      </c>
      <c r="C21" s="36"/>
      <c r="D21" s="36"/>
      <c r="E21" s="36"/>
      <c r="F21" s="36"/>
      <c r="G21" s="36"/>
    </row>
    <row r="22" spans="1:7" s="23" customFormat="1" ht="27.75" customHeight="1" x14ac:dyDescent="0.25">
      <c r="A22" s="22"/>
      <c r="B22" s="26" t="s">
        <v>38</v>
      </c>
      <c r="C22" s="25"/>
      <c r="D22" s="25"/>
      <c r="E22" s="25"/>
      <c r="F22" s="25"/>
      <c r="G22" s="25"/>
    </row>
  </sheetData>
  <mergeCells count="8">
    <mergeCell ref="B21:G21"/>
    <mergeCell ref="A2:G2"/>
    <mergeCell ref="G4:G18"/>
    <mergeCell ref="D4:D18"/>
    <mergeCell ref="A19:B19"/>
    <mergeCell ref="A3:B3"/>
    <mergeCell ref="C4:C18"/>
    <mergeCell ref="F4:F18"/>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2015-04-22T08:33:17Z</dcterms:modified>
</cp:coreProperties>
</file>