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Лист1" sheetId="1" r:id="rId1"/>
  </sheets>
  <calcPr calcId="145621"/>
</workbook>
</file>

<file path=xl/calcChain.xml><?xml version="1.0" encoding="utf-8"?>
<calcChain xmlns="http://schemas.openxmlformats.org/spreadsheetml/2006/main">
  <c r="F4" i="1" l="1"/>
  <c r="E4" i="1"/>
  <c r="E5" i="1"/>
  <c r="E8" i="1" l="1"/>
  <c r="E10" i="1"/>
  <c r="E13" i="1"/>
  <c r="E6" i="1"/>
  <c r="E11" i="1"/>
  <c r="E14" i="1"/>
  <c r="E7" i="1"/>
  <c r="D16" i="1" l="1"/>
  <c r="E16" i="1" l="1"/>
  <c r="C16" i="1"/>
  <c r="F16" i="1" l="1"/>
</calcChain>
</file>

<file path=xl/sharedStrings.xml><?xml version="1.0" encoding="utf-8"?>
<sst xmlns="http://schemas.openxmlformats.org/spreadsheetml/2006/main" count="34" uniqueCount="34">
  <si>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</si>
  <si>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</si>
  <si>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</si>
  <si>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</si>
  <si>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</si>
  <si>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</si>
  <si>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</si>
  <si>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</si>
  <si>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</si>
  <si>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</si>
  <si>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</si>
  <si>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</si>
  <si>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</si>
  <si>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</si>
  <si>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</si>
  <si>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</si>
  <si>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</si>
  <si>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</si>
  <si>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</si>
  <si>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</si>
  <si>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</si>
  <si>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</si>
  <si>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</si>
  <si>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</si>
  <si>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Начислено собств-кам в 2016г.</t>
  </si>
  <si>
    <t>Оплачено собств-ками                             в 2016г.</t>
  </si>
  <si>
    <t>Фактические расходы в 2016г.</t>
  </si>
  <si>
    <t>ОТЧЁТ ООО УК "ФРЕГАТ" О ВЫПОЛНЕНИИ ДОГОВОРА УПРАВЛЕНИЯ МНОГОКВАРТИРНЫМ ДОМОМ ПЕРЕД СОБСТВЕННИКАМИ                                                 ПО АДРЕСУ: 660025, Г. КРАСНОЯРСК, УЛ. Ак.Вавилова, 37Д  ЗА 2016Г.</t>
  </si>
  <si>
    <t>** Остаток средств от начисления по статье "Содержание и текущий ремонт жилого фонда"                                                                      на 31.12.2016г -73 206,29 руб.</t>
  </si>
  <si>
    <r>
      <t>Управление многоквартирным домом = 7,827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</si>
  <si>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18,263 руб/м²</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</si>
  <si>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</si>
  <si>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r>
      <t>Остаток средств от Начисления за 2016г.</t>
    </r>
    <r>
      <rPr>
        <sz val="9"/>
        <color theme="1"/>
        <rFont val="Calibri"/>
        <family val="2"/>
        <charset val="204"/>
      </rPr>
      <t>**</t>
    </r>
  </si>
  <si>
    <t>Текущая задолженность собственников на 01.01.2017 г. по жилищно - коммунальным услугам = 573 661,80руб.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</si>
</sst>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2" borderId="0" xfId="0" applyFont="1" applyFill="1" applyAlignment="1">
      <alignment vertical="center"/>
    </xf>
    <xf numFmtId="0" fontId="1" fillId="0" borderId="0" xfId="0" applyFont="1" applyAlignment="1">
      <alignment horizontal="center" vertical="center" wrapText="1"/>
    </xf>
    <xf numFmtId="0" fontId="4" fillId="0" borderId="0" xfId="0" applyFont="1" applyAlignment="1">
      <alignment horizontal="center" vertical="center"/>
    </xf>
    <xf numFmtId="49" fontId="6" fillId="0" borderId="0" xfId="0" applyNumberFormat="1" applyFont="1" applyAlignment="1">
      <alignment horizontal="left" vertical="top"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topLeftCell="A4" zoomScale="137" zoomScaleNormal="137" workbookViewId="0">
      <selection activeCell="F16" sqref="F16"/>
    </sheetView>
  </sheetViews>
  <sheetFormatPr defaultRowHeight="32.25" customHeight="1" x14ac:dyDescent="0.25"/>
  <cols>
    <col min="1" max="1" width="3.7109375" style="9"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1" spans="1:8" ht="32.25" customHeight="1" x14ac:dyDescent="0.25">
      <c r="A1" s="25" t="s">
        <v>27</v>
      </c>
      <c r="B1" s="25"/>
      <c r="C1" s="25"/>
      <c r="D1" s="25"/>
      <c r="E1" s="25"/>
      <c r="F1" s="25"/>
    </row>
    <row r="2" spans="1:8" ht="30.75" customHeight="1" x14ac:dyDescent="0.25">
      <c r="A2" s="25"/>
      <c r="B2" s="25"/>
      <c r="C2" s="25"/>
      <c r="D2" s="25"/>
      <c r="E2" s="25"/>
      <c r="F2" s="25"/>
    </row>
    <row r="3" spans="1:8" ht="48" customHeight="1" x14ac:dyDescent="0.25">
      <c r="A3" s="31" t="s">
        <v>20</v>
      </c>
      <c r="B3" s="32"/>
      <c r="C3" s="2" t="s">
        <v>24</v>
      </c>
      <c r="D3" s="3" t="s">
        <v>25</v>
      </c>
      <c r="E3" s="3" t="s">
        <v>26</v>
      </c>
      <c r="F3" s="3" t="s">
        <v>32</v>
      </c>
    </row>
    <row r="4" spans="1:8" ht="39.75" customHeight="1" x14ac:dyDescent="0.25">
      <c r="A4" s="4" t="s">
        <v>0</v>
      </c>
      <c r="B4" s="5" t="s">
        <v>30</v>
      </c>
      <c r="C4" s="33">
        <v>1375955.29</v>
      </c>
      <c r="D4" s="28">
        <v>833063.4</v>
      </c>
      <c r="E4" s="16">
        <f>E5+E10+E11+E12+E13+E14+E15</f>
        <v>1302749</v>
      </c>
      <c r="F4" s="33">
        <f>C4-E4</f>
        <v>73206.290000000037</v>
      </c>
    </row>
    <row r="5" spans="1:8" ht="54.75" customHeight="1" x14ac:dyDescent="0.25">
      <c r="A5" s="6" t="s">
        <v>1</v>
      </c>
      <c r="B5" s="7" t="s">
        <v>5</v>
      </c>
      <c r="C5" s="34"/>
      <c r="D5" s="28"/>
      <c r="E5" s="16">
        <f>E6+E7+E8+E9</f>
        <v>539834.52999999991</v>
      </c>
      <c r="F5" s="34"/>
      <c r="H5" s="10"/>
    </row>
    <row r="6" spans="1:8" ht="21" customHeight="1" x14ac:dyDescent="0.25">
      <c r="A6" s="19" t="s">
        <v>12</v>
      </c>
      <c r="B6" s="20" t="s">
        <v>15</v>
      </c>
      <c r="C6" s="34"/>
      <c r="D6" s="28"/>
      <c r="E6" s="21">
        <f>24557.94+388800</f>
        <v>413357.94</v>
      </c>
      <c r="F6" s="34"/>
      <c r="H6" s="10"/>
    </row>
    <row r="7" spans="1:8" ht="21" customHeight="1" x14ac:dyDescent="0.25">
      <c r="A7" s="19" t="s">
        <v>13</v>
      </c>
      <c r="B7" s="20" t="s">
        <v>16</v>
      </c>
      <c r="C7" s="34"/>
      <c r="D7" s="28"/>
      <c r="E7" s="21">
        <f>31179.66</f>
        <v>31179.66</v>
      </c>
      <c r="F7" s="34"/>
      <c r="H7" s="10"/>
    </row>
    <row r="8" spans="1:8" ht="21" customHeight="1" x14ac:dyDescent="0.25">
      <c r="A8" s="19" t="s">
        <v>14</v>
      </c>
      <c r="B8" s="20" t="s">
        <v>17</v>
      </c>
      <c r="C8" s="34"/>
      <c r="D8" s="28"/>
      <c r="E8" s="21">
        <f>70255.92+5402.12</f>
        <v>75658.039999999994</v>
      </c>
      <c r="F8" s="34"/>
      <c r="H8" s="10"/>
    </row>
    <row r="9" spans="1:8" ht="22.5" customHeight="1" x14ac:dyDescent="0.25">
      <c r="A9" s="19" t="s">
        <v>18</v>
      </c>
      <c r="B9" s="20" t="s">
        <v>19</v>
      </c>
      <c r="C9" s="34"/>
      <c r="D9" s="28"/>
      <c r="E9" s="21">
        <v>19638.89</v>
      </c>
      <c r="F9" s="34"/>
      <c r="H9" s="10"/>
    </row>
    <row r="10" spans="1:8" ht="22.5" customHeight="1" x14ac:dyDescent="0.25">
      <c r="A10" s="6" t="s">
        <v>10</v>
      </c>
      <c r="B10" s="7" t="s">
        <v>21</v>
      </c>
      <c r="C10" s="34"/>
      <c r="D10" s="28"/>
      <c r="E10" s="18">
        <f>14775+10724.84</f>
        <v>25499.84</v>
      </c>
      <c r="F10" s="34"/>
    </row>
    <row r="11" spans="1:8" ht="22.5" customHeight="1" x14ac:dyDescent="0.25">
      <c r="A11" s="6" t="s">
        <v>2</v>
      </c>
      <c r="B11" s="7" t="s">
        <v>23</v>
      </c>
      <c r="C11" s="34"/>
      <c r="D11" s="28"/>
      <c r="E11" s="18">
        <f>58845+17529.43</f>
        <v>76374.429999999993</v>
      </c>
      <c r="F11" s="34"/>
    </row>
    <row r="12" spans="1:8" ht="22.5" customHeight="1" x14ac:dyDescent="0.25">
      <c r="A12" s="6" t="s">
        <v>3</v>
      </c>
      <c r="B12" s="7" t="s">
        <v>22</v>
      </c>
      <c r="C12" s="34"/>
      <c r="D12" s="28"/>
      <c r="E12" s="23">
        <v>66363</v>
      </c>
      <c r="F12" s="34"/>
    </row>
    <row r="13" spans="1:8" ht="30" customHeight="1" x14ac:dyDescent="0.25">
      <c r="A13" s="6" t="s">
        <v>7</v>
      </c>
      <c r="B13" s="7" t="s">
        <v>11</v>
      </c>
      <c r="C13" s="34"/>
      <c r="D13" s="28"/>
      <c r="E13" s="18">
        <f>146928.31</f>
        <v>146928.31</v>
      </c>
      <c r="F13" s="34"/>
    </row>
    <row r="14" spans="1:8" ht="22.5" customHeight="1" x14ac:dyDescent="0.25">
      <c r="A14" s="6" t="s">
        <v>8</v>
      </c>
      <c r="B14" s="11" t="s">
        <v>6</v>
      </c>
      <c r="C14" s="34"/>
      <c r="D14" s="28"/>
      <c r="E14" s="16">
        <f>34962.3</f>
        <v>34962.300000000003</v>
      </c>
      <c r="F14" s="34"/>
    </row>
    <row r="15" spans="1:8" ht="22.5" customHeight="1" x14ac:dyDescent="0.25">
      <c r="A15" s="6" t="s">
        <v>9</v>
      </c>
      <c r="B15" s="11" t="s">
        <v>29</v>
      </c>
      <c r="C15" s="35"/>
      <c r="D15" s="28"/>
      <c r="E15" s="16">
        <v>412786.59</v>
      </c>
      <c r="F15" s="35"/>
    </row>
    <row r="16" spans="1:8" ht="22.5" customHeight="1" x14ac:dyDescent="0.25">
      <c r="A16" s="29" t="s">
        <v>4</v>
      </c>
      <c r="B16" s="30"/>
      <c r="C16" s="8">
        <f>C4+C15</f>
        <v>1375955.29</v>
      </c>
      <c r="D16" s="15">
        <f>D4</f>
        <v>833063.4</v>
      </c>
      <c r="E16" s="14">
        <f>E4</f>
        <v>1302749</v>
      </c>
      <c r="F16" s="14">
        <f>F4</f>
        <v>73206.290000000037</v>
      </c>
    </row>
    <row r="17" spans="1:7" ht="6.75" customHeight="1" x14ac:dyDescent="0.25">
      <c r="A17" s="12"/>
      <c r="B17" s="12"/>
      <c r="C17" s="13"/>
      <c r="D17" s="17"/>
      <c r="E17" s="13"/>
      <c r="F17" s="13"/>
    </row>
    <row r="18" spans="1:7" ht="131.25" customHeight="1" x14ac:dyDescent="0.25">
      <c r="B18" s="27" t="s">
        <v>31</v>
      </c>
      <c r="C18" s="27"/>
      <c r="D18" s="27"/>
      <c r="E18" s="27"/>
      <c r="F18" s="27"/>
    </row>
    <row r="19" spans="1:7" ht="30" customHeight="1" x14ac:dyDescent="0.25">
      <c r="B19" s="36" t="s">
        <v>28</v>
      </c>
      <c r="C19" s="36"/>
      <c r="D19" s="36"/>
      <c r="E19" s="36"/>
      <c r="F19" s="36"/>
    </row>
    <row r="20" spans="1:7" s="22" customFormat="1" ht="27.75" customHeight="1" x14ac:dyDescent="0.25">
      <c r="A20" s="26" t="s">
        <v>33</v>
      </c>
      <c r="B20" s="26"/>
      <c r="C20" s="26"/>
      <c r="D20" s="26"/>
      <c r="E20" s="26"/>
      <c r="F20" s="26"/>
      <c r="G20" s="24"/>
    </row>
  </sheetData>
  <mergeCells count="9">
    <mergeCell ref="A1:F2"/>
    <mergeCell ref="A20:F20"/>
    <mergeCell ref="B18:F18"/>
    <mergeCell ref="D4:D15"/>
    <mergeCell ref="A16:B16"/>
    <mergeCell ref="A3:B3"/>
    <mergeCell ref="C4:C15"/>
    <mergeCell ref="F4:F15"/>
    <mergeCell ref="B19:F19"/>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2017-03-27T10:32:38Z</dcterms:modified>
</cp:coreProperties>
</file>